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DF - DPTO. PRESUPUESTO 2023\EJECUCION MENSUAL\02 FEBRERO\"/>
    </mc:Choice>
  </mc:AlternateContent>
  <bookViews>
    <workbookView xWindow="0" yWindow="0" windowWidth="20490" windowHeight="7620"/>
  </bookViews>
  <sheets>
    <sheet name="28-2-2023" sheetId="1" r:id="rId1"/>
    <sheet name="Torta" sheetId="2" r:id="rId2"/>
  </sheets>
  <definedNames>
    <definedName name="_xlnm.Print_Area" localSheetId="0">'28-2-2023'!$A$1:$E$23</definedName>
    <definedName name="_xlnm.Print_Area" localSheetId="1">Torta!$A$1:$P$47</definedName>
    <definedName name="Print_Area" localSheetId="0">'28-2-2023'!$A$1:$E$21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9" i="1" l="1"/>
  <c r="C18" i="1"/>
  <c r="B19" i="1"/>
  <c r="B18" i="1"/>
  <c r="D11" i="1"/>
  <c r="D8" i="1"/>
  <c r="D7" i="1"/>
  <c r="E7" i="1" s="1"/>
  <c r="D6" i="1"/>
  <c r="D18" i="1" l="1"/>
  <c r="D19" i="1"/>
  <c r="D13" i="1"/>
  <c r="C13" i="1"/>
  <c r="B13" i="1"/>
  <c r="E11" i="1"/>
  <c r="E10" i="1"/>
  <c r="E9" i="1"/>
  <c r="E8" i="1"/>
  <c r="E6" i="1"/>
  <c r="E5" i="1"/>
  <c r="B21" i="1" l="1"/>
  <c r="C21" i="1"/>
  <c r="E19" i="1"/>
  <c r="E18" i="1"/>
  <c r="D21" i="1"/>
  <c r="E21" i="1" s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<sst xmlns="http://schemas.openxmlformats.org/spreadsheetml/2006/main" count="33" uniqueCount="20">
  <si>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</si>
  <si>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EJECUCION AL 28 FEBRERO DE 2023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</si>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</sst>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 sz="2800" b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GLOBAL</a:t>
            </a:r>
            <a:r>
              <a:rPr lang="es-PY" sz="2800" b="0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AL 28/2/2023</a:t>
            </a:r>
            <a:endParaRPr lang="es-PY" sz="2800">
              <a:solidFill>
                <a:srgbClr val="16365C"/>
              </a:solidFill>
              <a:effectLst/>
            </a:endParaRPr>
          </a:p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s-PY" sz="2800" b="1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13%</a:t>
            </a:r>
            <a:endParaRPr lang="es-PY" sz="2800">
              <a:solidFill>
                <a:srgbClr val="16365C"/>
              </a:solidFill>
              <a:effectLst/>
            </a:endParaRPr>
          </a:p>
        </c:rich>
      </c:tx>
      <c:layout>
        <c:manualLayout>
          <c:xMode val="edge"/>
          <c:yMode val="edge"/>
          <c:x val="0.35638914803895966"/>
          <c:y val="1.6270220068645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78641887773503E-2"/>
          <c:y val="0.1693877649909146"/>
          <c:w val="0.81812802428132503"/>
          <c:h val="0.76361421360791426"/>
        </c:manualLayout>
      </c:layout>
      <c:pie3DChart>
        <c:varyColors val="1"/>
        <c:ser>
          <c:idx val="0"/>
          <c:order val="0"/>
          <c:spPr>
            <a:ln w="44450">
              <a:solidFill>
                <a:schemeClr val="bg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0C-4C76-8F43-756610AADF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15E-459B-8A56-D393546956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5E-459B-8A56-D393546956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5E-459B-8A56-D393546956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15E-459B-8A56-D393546956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5E-459B-8A56-D3935469564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15E-459B-8A56-D3935469564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5E-459B-8A56-D39354695647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5570611B-B898-4522-8750-E0E7D920445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5E-459B-8A56-D39354695647}"/>
                </c:ext>
              </c:extLst>
            </c:dLbl>
            <c:dLbl>
              <c:idx val="2"/>
              <c:layout>
                <c:manualLayout>
                  <c:x val="7.0263773307957356E-2"/>
                  <c:y val="-6.1551383000201902E-3"/>
                </c:manualLayout>
              </c:layout>
              <c:tx>
                <c:rich>
                  <a:bodyPr/>
                  <a:lstStyle/>
                  <a:p>
                    <a:fld id="{01140112-BC6D-43DE-A699-03480827AF3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15E-459B-8A56-D39354695647}"/>
                </c:ext>
              </c:extLst>
            </c:dLbl>
            <c:dLbl>
              <c:idx val="3"/>
              <c:layout>
                <c:manualLayout>
                  <c:x val="-1.0201390702939384E-3"/>
                  <c:y val="2.4520411871592974E-2"/>
                </c:manualLayout>
              </c:layout>
              <c:tx>
                <c:rich>
                  <a:bodyPr/>
                  <a:lstStyle/>
                  <a:p>
                    <a:fld id="{19C33707-FDB9-4EF4-9FA8-E891BB6027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5E-459B-8A56-D39354695647}"/>
                </c:ext>
              </c:extLst>
            </c:dLbl>
            <c:dLbl>
              <c:idx val="4"/>
              <c:layout>
                <c:manualLayout>
                  <c:x val="-8.2524847308778349E-2"/>
                  <c:y val="7.6998344437714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5E-459B-8A56-D39354695647}"/>
                </c:ext>
              </c:extLst>
            </c:dLbl>
            <c:dLbl>
              <c:idx val="5"/>
              <c:layout>
                <c:manualLayout>
                  <c:x val="1.710141682526649E-3"/>
                  <c:y val="0.102566444579043"/>
                </c:manualLayout>
              </c:layout>
              <c:tx>
                <c:rich>
                  <a:bodyPr/>
                  <a:lstStyle/>
                  <a:p>
                    <a:fld id="{3AB65674-89EA-4615-8C91-9B9F544A8F8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5E-459B-8A56-D39354695647}"/>
                </c:ext>
              </c:extLst>
            </c:dLbl>
            <c:dLbl>
              <c:idx val="6"/>
              <c:layout>
                <c:manualLayout>
                  <c:x val="-8.8364120361732038E-2"/>
                  <c:y val="-3.4950131233595812E-2"/>
                </c:manualLayout>
              </c:layout>
              <c:tx>
                <c:rich>
                  <a:bodyPr/>
                  <a:lstStyle/>
                  <a:p>
                    <a:fld id="{CBB95CD8-0664-43EA-98FF-524171B17F6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15E-459B-8A56-D39354695647}"/>
                </c:ext>
              </c:extLst>
            </c:dLbl>
            <c:dLbl>
              <c:idx val="7"/>
              <c:layout>
                <c:manualLayout>
                  <c:x val="7.5894378723986522E-2"/>
                  <c:y val="-7.811669695134262E-3"/>
                </c:manualLayout>
              </c:layout>
              <c:tx>
                <c:rich>
                  <a:bodyPr/>
                  <a:lstStyle/>
                  <a:p>
                    <a:fld id="{0CAD84F6-3D3E-4AF6-8F5D-B1D6F69FB8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5E-459B-8A56-D39354695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Torta!$R$21:$R$28</c:f>
              <c:strCache>
                <c:ptCount val="8"/>
                <c:pt idx="0">
                  <c:v>EJECUCIÓN - MINISTERIO DE DESARROLLO SOCIAL</c:v>
                </c:pt>
                <c:pt idx="1">
                  <c:v>ACTIVIDADES CENTRALES ADMINISTRATIVAS</c:v>
                </c:pt>
                <c:pt idx="2">
                  <c:v>ATENCIÓN SOCIAL Y COMEDORES COMUNITARIOS</c:v>
                </c:pt>
                <c:pt idx="3">
                  <c:v>ASISTENCIA A PESCADORES POR VEDA PESQUERA</c:v>
                </c:pt>
                <c:pt idx="4">
                  <c:v>ADMINISTRACION DE DONACION DE ALIMENTOS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Torta!$S$21:$S$28</c:f>
              <c:numCache>
                <c:formatCode>0%</c:formatCode>
                <c:ptCount val="8"/>
                <c:pt idx="1">
                  <c:v>0.11891938572608507</c:v>
                </c:pt>
                <c:pt idx="2">
                  <c:v>7.6468577671210524E-3</c:v>
                </c:pt>
                <c:pt idx="3">
                  <c:v>5.9235524365246163E-3</c:v>
                </c:pt>
                <c:pt idx="4">
                  <c:v>0</c:v>
                </c:pt>
                <c:pt idx="5">
                  <c:v>0.16487976606349838</c:v>
                </c:pt>
                <c:pt idx="6">
                  <c:v>2.1271999172805801E-2</c:v>
                </c:pt>
                <c:pt idx="7">
                  <c:v>4.0090762516202206E-3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E-459B-8A56-D393546956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2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567803</xdr:colOff>
      <xdr:row>0</xdr:row>
      <xdr:rowOff>329045</xdr:rowOff>
    </xdr:from>
    <xdr:to>
      <xdr:col>2</xdr:col>
      <xdr:colOff>34637</xdr:colOff>
      <xdr:row>0</xdr:row>
      <xdr:rowOff>840440</xdr:rowOff>
    </xdr:to>
    <xdr:pic>
      <xdr:nvPicPr>
        <xdr:cNvPr id="3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12" y="329045"/>
          <a:ext cx="2289698" cy="51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541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3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4626" cy="101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4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1649" y="305871"/>
          <a:ext cx="229899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0710" y="142833"/>
          <a:ext cx="2050597" cy="118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133350</xdr:rowOff>
    </xdr:from>
    <xdr:to>
      <xdr:col>16</xdr:col>
      <xdr:colOff>19050</xdr:colOff>
      <xdr:row>46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0.23459</cdr:x>
      <cdr:y>0.89231</cdr:y>
    </cdr:from>
    <cdr:to>
      <cdr:x>0.57979</cdr:x>
      <cdr:y>0.97538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3771828" y="11049000"/>
          <a:ext cx="5550194" cy="10287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400" b="0" i="0" cap="none" spc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i="0" cap="none" spc="0" baseline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MINISTERIO DE DESARROLLO SOCIAL AL 28/2/2023</a:t>
          </a:r>
          <a:endParaRPr lang="es-PY" sz="2400" b="0" i="0" cap="none" spc="0">
            <a:ln w="0"/>
            <a:solidFill>
              <a:srgbClr val="16365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tabSelected="1" view="pageBreakPreview" zoomScale="60" zoomScaleNormal="55" workbookViewId="0">
      <selection activeCell="J12" sqref="J12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8" t="s">
        <v>0</v>
      </c>
      <c r="B2" s="38"/>
      <c r="C2" s="38"/>
      <c r="D2" s="38"/>
      <c r="E2" s="38"/>
    </row>
    <row r="3" spans="1:5" ht="44.25" customHeight="1" x14ac:dyDescent="0.25">
      <c r="A3" s="39" t="s">
        <v>1</v>
      </c>
      <c r="B3" s="39"/>
      <c r="C3" s="39"/>
      <c r="D3" s="39"/>
      <c r="E3" s="39"/>
    </row>
    <row r="4" spans="1:5" s="16" customFormat="1" ht="42" customHeight="1" x14ac:dyDescent="0.25">
      <c r="A4" s="29" t="s">
        <v>2</v>
      </c>
      <c r="B4" s="29" t="s">
        <v>19</v>
      </c>
      <c r="C4" s="29" t="s">
        <v>3</v>
      </c>
      <c r="D4" s="29" t="s">
        <v>4</v>
      </c>
      <c r="E4" s="29" t="s">
        <v>5</v>
      </c>
    </row>
    <row r="5" spans="1:5" s="8" customFormat="1" ht="43.5" customHeight="1" x14ac:dyDescent="0.25">
      <c r="A5" s="5" t="s">
        <v>6</v>
      </c>
      <c r="B5" s="6">
        <v>48691220827</v>
      </c>
      <c r="C5" s="6">
        <v>48691220827</v>
      </c>
      <c r="D5" s="6">
        <v>5790330071</v>
      </c>
      <c r="E5" s="7">
        <f>+D5/C5</f>
        <v>0.11891938572608507</v>
      </c>
    </row>
    <row r="6" spans="1:5" s="8" customFormat="1" ht="43.5" customHeight="1" x14ac:dyDescent="0.25">
      <c r="A6" s="5" t="s">
        <v>7</v>
      </c>
      <c r="B6" s="6">
        <v>11044193520</v>
      </c>
      <c r="C6" s="6">
        <v>11044193520</v>
      </c>
      <c r="D6" s="6">
        <f>84453377</f>
        <v>84453377</v>
      </c>
      <c r="E6" s="7">
        <f t="shared" ref="E6:E11" si="0">+D6/C6</f>
        <v>7.6468577671210524E-3</v>
      </c>
    </row>
    <row r="7" spans="1:5" s="8" customFormat="1" ht="43.5" customHeight="1" x14ac:dyDescent="0.25">
      <c r="A7" s="5" t="s">
        <v>8</v>
      </c>
      <c r="B7" s="6">
        <v>6550330805</v>
      </c>
      <c r="C7" s="6">
        <v>6550330805</v>
      </c>
      <c r="D7" s="6">
        <f>38801228</f>
        <v>38801228</v>
      </c>
      <c r="E7" s="7">
        <f>+D7/C7</f>
        <v>5.9235524365246163E-3</v>
      </c>
    </row>
    <row r="8" spans="1:5" s="8" customFormat="1" ht="43.5" customHeight="1" x14ac:dyDescent="0.25">
      <c r="A8" s="5" t="s">
        <v>9</v>
      </c>
      <c r="B8" s="6">
        <v>300000000</v>
      </c>
      <c r="C8" s="6">
        <v>300000000</v>
      </c>
      <c r="D8" s="6">
        <f>0</f>
        <v>0</v>
      </c>
      <c r="E8" s="7">
        <f t="shared" si="0"/>
        <v>0</v>
      </c>
    </row>
    <row r="9" spans="1:5" s="8" customFormat="1" ht="43.5" customHeight="1" x14ac:dyDescent="0.25">
      <c r="A9" s="5" t="s">
        <v>10</v>
      </c>
      <c r="B9" s="9">
        <v>441940954410</v>
      </c>
      <c r="C9" s="9">
        <v>441940954410</v>
      </c>
      <c r="D9" s="9">
        <v>72867121177</v>
      </c>
      <c r="E9" s="7">
        <f t="shared" si="0"/>
        <v>0.16487976606349838</v>
      </c>
    </row>
    <row r="10" spans="1:5" s="8" customFormat="1" ht="43.5" customHeight="1" x14ac:dyDescent="0.25">
      <c r="A10" s="5" t="s">
        <v>11</v>
      </c>
      <c r="B10" s="9">
        <v>34571499652</v>
      </c>
      <c r="C10" s="9">
        <v>34571499652</v>
      </c>
      <c r="D10" s="9">
        <v>735404912</v>
      </c>
      <c r="E10" s="7">
        <f t="shared" si="0"/>
        <v>2.1271999172805801E-2</v>
      </c>
    </row>
    <row r="11" spans="1:5" s="8" customFormat="1" ht="43.5" customHeight="1" x14ac:dyDescent="0.25">
      <c r="A11" s="5" t="s">
        <v>12</v>
      </c>
      <c r="B11" s="9">
        <v>49376000000</v>
      </c>
      <c r="C11" s="9">
        <v>49376000000</v>
      </c>
      <c r="D11" s="9">
        <f>197952149</f>
        <v>197952149</v>
      </c>
      <c r="E11" s="7">
        <f t="shared" si="0"/>
        <v>4.0090762516202206E-3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13</v>
      </c>
      <c r="B13" s="34">
        <f>SUM(B5:B12)</f>
        <v>592474199214</v>
      </c>
      <c r="C13" s="34">
        <f>SUM(C5:C12)</f>
        <v>592474199214</v>
      </c>
      <c r="D13" s="34">
        <f>SUM(D5:D12)</f>
        <v>79714062914</v>
      </c>
      <c r="E13" s="35">
        <f>+D13/C13</f>
        <v>0.13454436162747993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0" t="s">
        <v>14</v>
      </c>
      <c r="B15" s="40"/>
      <c r="C15" s="40"/>
      <c r="D15" s="40"/>
      <c r="E15" s="40"/>
    </row>
    <row r="16" spans="1:5" s="16" customFormat="1" ht="42" customHeight="1" x14ac:dyDescent="0.25">
      <c r="A16" s="29"/>
      <c r="B16" s="29" t="s">
        <v>19</v>
      </c>
      <c r="C16" s="29" t="s">
        <v>3</v>
      </c>
      <c r="D16" s="29" t="s">
        <v>4</v>
      </c>
      <c r="E16" s="29" t="s">
        <v>5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15</v>
      </c>
      <c r="B18" s="22">
        <f>SUM(B5:B8)</f>
        <v>66585745152</v>
      </c>
      <c r="C18" s="22">
        <f>SUM(C5:C8)</f>
        <v>66585745152</v>
      </c>
      <c r="D18" s="22">
        <f>SUM(D5:D8)</f>
        <v>5913584676</v>
      </c>
      <c r="E18" s="23">
        <f>+D18/C18</f>
        <v>8.8811571643459736E-2</v>
      </c>
    </row>
    <row r="19" spans="1:5" s="24" customFormat="1" ht="35.25" customHeight="1" x14ac:dyDescent="0.25">
      <c r="A19" s="10" t="s">
        <v>16</v>
      </c>
      <c r="B19" s="22">
        <f>SUM(B9:B11)</f>
        <v>525888454062</v>
      </c>
      <c r="C19" s="22">
        <f>SUM(C9:C11)</f>
        <v>525888454062</v>
      </c>
      <c r="D19" s="22">
        <f>SUM(D9:D11)</f>
        <v>73800478238</v>
      </c>
      <c r="E19" s="23">
        <f>+D19/C19</f>
        <v>0.14033485175032809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17</v>
      </c>
      <c r="B21" s="30">
        <f>SUM(B18:B20)</f>
        <v>592474199214</v>
      </c>
      <c r="C21" s="30">
        <f>SUM(C18:C20)</f>
        <v>592474199214</v>
      </c>
      <c r="D21" s="30">
        <f>SUM(D18:D20)</f>
        <v>79714062914</v>
      </c>
      <c r="E21" s="31">
        <f>+D21/C21</f>
        <v>0.13454436162747993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="50" zoomScaleSheetLayoutView="50" workbookViewId="0">
      <selection activeCell="S19" sqref="S19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17.140625" customWidth="1"/>
  </cols>
  <sheetData>
    <row r="1" spans="1:18" s="28" customFormat="1" ht="90.75" customHeight="1" x14ac:dyDescent="0.25">
      <c r="A1" s="41"/>
      <c r="B1" s="41"/>
      <c r="C1" s="41"/>
      <c r="D1" s="41"/>
      <c r="E1" s="41"/>
      <c r="F1" s="27"/>
      <c r="G1" s="27"/>
      <c r="H1" s="27"/>
    </row>
    <row r="15" spans="1:18" x14ac:dyDescent="0.25">
      <c r="R15" s="36"/>
    </row>
    <row r="21" spans="18:19" ht="31.5" x14ac:dyDescent="0.25">
      <c r="R21" s="38" t="s">
        <v>0</v>
      </c>
      <c r="S21" s="38"/>
    </row>
    <row r="22" spans="18:19" ht="18.75" x14ac:dyDescent="0.25">
      <c r="R22" s="5" t="s">
        <v>6</v>
      </c>
      <c r="S22" s="7">
        <v>0.11891938572608507</v>
      </c>
    </row>
    <row r="23" spans="18:19" ht="18.75" x14ac:dyDescent="0.25">
      <c r="R23" s="5" t="s">
        <v>7</v>
      </c>
      <c r="S23" s="7">
        <v>7.6468577671210524E-3</v>
      </c>
    </row>
    <row r="24" spans="18:19" ht="18.75" x14ac:dyDescent="0.25">
      <c r="R24" s="5" t="s">
        <v>8</v>
      </c>
      <c r="S24" s="7">
        <v>5.9235524365246163E-3</v>
      </c>
    </row>
    <row r="25" spans="18:19" ht="18.75" x14ac:dyDescent="0.25">
      <c r="R25" s="5" t="s">
        <v>9</v>
      </c>
      <c r="S25" s="7">
        <v>0</v>
      </c>
    </row>
    <row r="26" spans="18:19" ht="18.75" x14ac:dyDescent="0.25">
      <c r="R26" s="5" t="s">
        <v>10</v>
      </c>
      <c r="S26" s="7">
        <v>0.16487976606349838</v>
      </c>
    </row>
    <row r="27" spans="18:19" ht="18.75" x14ac:dyDescent="0.25">
      <c r="R27" s="5" t="s">
        <v>11</v>
      </c>
      <c r="S27" s="7">
        <v>2.1271999172805801E-2</v>
      </c>
    </row>
    <row r="28" spans="18:19" ht="18.75" x14ac:dyDescent="0.25">
      <c r="R28" s="5" t="s">
        <v>12</v>
      </c>
      <c r="S28" s="7">
        <v>4.0090762516202206E-3</v>
      </c>
    </row>
    <row r="29" spans="18:19" ht="36" x14ac:dyDescent="0.25">
      <c r="R29" s="33" t="s">
        <v>13</v>
      </c>
      <c r="S29" s="35"/>
    </row>
    <row r="34" spans="3:3" ht="254.25" customHeight="1" x14ac:dyDescent="0.25"/>
    <row r="47" spans="3:3" x14ac:dyDescent="0.25">
      <c r="C47" t="s">
        <v>18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28-2-2023</vt:lpstr>
      <vt:lpstr>Torta</vt:lpstr>
      <vt:lpstr>'28-2-2023'!Área_de_impresión</vt:lpstr>
      <vt:lpstr>Torta!Área_de_impresión</vt:lpstr>
      <vt:lpstr>'28-2-2023'!Print_Area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2023-03-01T14:47:53Z</cp:lastPrinted>
  <dcterms:created xsi:type="dcterms:W3CDTF">2023-03-01T11:48:21Z</dcterms:created>
  <dcterms:modified xsi:type="dcterms:W3CDTF">2023-03-01T14:53:47Z</dcterms:modified>
</cp:coreProperties>
</file>